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" i="1" l="1"/>
  <c r="J6" i="1" s="1"/>
  <c r="H30" i="1" l="1"/>
  <c r="H29" i="1"/>
  <c r="H28" i="1"/>
  <c r="H27" i="1"/>
  <c r="H26" i="1"/>
  <c r="J35" i="1" s="1"/>
  <c r="H25" i="1"/>
  <c r="H22" i="1"/>
  <c r="H21" i="1"/>
  <c r="J30" i="1" s="1"/>
  <c r="H20" i="1"/>
  <c r="J29" i="1" s="1"/>
  <c r="H18" i="1"/>
  <c r="J27" i="1" s="1"/>
  <c r="H17" i="1"/>
  <c r="J26" i="1" s="1"/>
  <c r="H16" i="1"/>
  <c r="J25" i="1" s="1"/>
  <c r="H15" i="1"/>
  <c r="J24" i="1" s="1"/>
  <c r="H14" i="1"/>
  <c r="J22" i="1" s="1"/>
  <c r="H13" i="1"/>
  <c r="J21" i="1" s="1"/>
  <c r="H12" i="1"/>
  <c r="J20" i="1" s="1"/>
  <c r="H11" i="1"/>
  <c r="J19" i="1" s="1"/>
  <c r="H10" i="1"/>
  <c r="J18" i="1" s="1"/>
  <c r="H37" i="1"/>
  <c r="H36" i="1"/>
  <c r="J15" i="1" s="1"/>
  <c r="H35" i="1"/>
  <c r="J14" i="1" s="1"/>
  <c r="H34" i="1"/>
  <c r="J13" i="1" s="1"/>
  <c r="H33" i="1"/>
  <c r="J12" i="1" s="1"/>
  <c r="H32" i="1"/>
  <c r="J11" i="1" s="1"/>
  <c r="H31" i="1"/>
  <c r="J10" i="1" s="1"/>
  <c r="H8" i="1"/>
  <c r="J5" i="1" s="1"/>
  <c r="H7" i="1"/>
  <c r="J4" i="1" s="1"/>
  <c r="H9" i="1"/>
  <c r="J17" i="1" s="1"/>
  <c r="H6" i="1"/>
  <c r="J8" i="1" s="1"/>
  <c r="H3" i="1"/>
  <c r="H5" i="1"/>
  <c r="J7" i="1" s="1"/>
  <c r="J9" i="1" l="1"/>
  <c r="J37" i="1"/>
  <c r="J36" i="1"/>
  <c r="J31" i="1"/>
  <c r="H24" i="1" l="1"/>
  <c r="H23" i="1"/>
  <c r="J32" i="1" s="1"/>
  <c r="H19" i="1"/>
  <c r="J28" i="1" s="1"/>
  <c r="J34" i="1" l="1"/>
  <c r="J33" i="1"/>
  <c r="J38" i="1" s="1"/>
</calcChain>
</file>

<file path=xl/sharedStrings.xml><?xml version="1.0" encoding="utf-8"?>
<sst xmlns="http://schemas.openxmlformats.org/spreadsheetml/2006/main" count="122" uniqueCount="87">
  <si>
    <t>(серднє за 5 років)=</t>
  </si>
  <si>
    <t>K(max5)=</t>
  </si>
  <si>
    <t>Атестаційна оцінка</t>
  </si>
  <si>
    <t>3,81-5,00</t>
  </si>
  <si>
    <t>2,61-3,80</t>
  </si>
  <si>
    <t>1,21-2,60</t>
  </si>
  <si>
    <t>Б</t>
  </si>
  <si>
    <t>В</t>
  </si>
  <si>
    <t>Г</t>
  </si>
  <si>
    <t>Базове фінансування МОН на науку</t>
  </si>
  <si>
    <t>Не атестовані</t>
  </si>
  <si>
    <t>0,00-1,20</t>
  </si>
  <si>
    <t>Результат атестації</t>
  </si>
  <si>
    <t>Так</t>
  </si>
  <si>
    <t>Ні</t>
  </si>
  <si>
    <t>Класифікаційна оцінка (діапазон значень балів)</t>
  </si>
  <si>
    <t>П1</t>
  </si>
  <si>
    <t>П2</t>
  </si>
  <si>
    <t>П3</t>
  </si>
  <si>
    <t>П4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</si>
  <si>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</si>
  <si>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</si>
  <si>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</si>
  <si>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</si>
  <si>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</si>
  <si>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</si>
  <si>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</si>
  <si>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</si>
  <si>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</si>
  <si>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</si>
  <si>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</si>
  <si>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</si>
  <si>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</si>
  <si>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</si>
  <si>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</si>
  <si>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Р16</t>
  </si>
  <si>
    <t>Р17</t>
  </si>
  <si>
    <t>Р18</t>
  </si>
  <si>
    <t>Р19</t>
  </si>
  <si>
    <t>Р20</t>
  </si>
  <si>
    <t>Р21</t>
  </si>
  <si>
    <t>Р22</t>
  </si>
  <si>
    <t>Р23</t>
  </si>
  <si>
    <t>Р24</t>
  </si>
  <si>
    <t>Ф1</t>
  </si>
  <si>
    <t>Ф2</t>
  </si>
  <si>
    <t>Ф3</t>
  </si>
  <si>
    <t>Ф4</t>
  </si>
  <si>
    <t>Ф5</t>
  </si>
  <si>
    <t>Ф6</t>
  </si>
  <si>
    <t>Ф7</t>
  </si>
  <si>
    <t>I1=</t>
  </si>
  <si>
    <t>I2=</t>
  </si>
  <si>
    <t>I3=</t>
  </si>
  <si>
    <t>I4=</t>
  </si>
  <si>
    <t>I5=</t>
  </si>
  <si>
    <t>I6=</t>
  </si>
  <si>
    <t>I10=</t>
  </si>
  <si>
    <t>I8=</t>
  </si>
  <si>
    <t>I7=</t>
  </si>
  <si>
    <t>I9=</t>
  </si>
  <si>
    <t>I11=</t>
  </si>
  <si>
    <t>I12=</t>
  </si>
  <si>
    <t>I17=</t>
  </si>
  <si>
    <t>I18=</t>
  </si>
  <si>
    <t>I19=</t>
  </si>
  <si>
    <t>I20=</t>
  </si>
  <si>
    <t>I21=</t>
  </si>
  <si>
    <t>I22=</t>
  </si>
  <si>
    <t>I24=</t>
  </si>
  <si>
    <t>I25=</t>
  </si>
  <si>
    <t>I26=</t>
  </si>
  <si>
    <t>I27=</t>
  </si>
  <si>
    <t>I28=</t>
  </si>
  <si>
    <t>I29=</t>
  </si>
  <si>
    <t>I30=</t>
  </si>
  <si>
    <t>I31=</t>
  </si>
  <si>
    <t>I32=</t>
  </si>
  <si>
    <t>I33=</t>
  </si>
  <si>
    <t>I34=</t>
  </si>
  <si>
    <t>I35=</t>
  </si>
  <si>
    <t>I36=</t>
  </si>
  <si>
    <t>I37=</t>
  </si>
  <si>
    <t>A</t>
  </si>
  <si>
    <t>Кафедра</t>
  </si>
  <si>
    <t>(Ім'я ПРІЗВИЩЕ)</t>
  </si>
  <si>
    <t>Показники за роками згідно додатку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</si>
</sst>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Protection="1">
      <protection hidden="1"/>
    </xf>
    <xf numFmtId="2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165" fontId="0" fillId="0" borderId="0" xfId="0" applyNumberFormat="1" applyFill="1" applyProtection="1">
      <protection hidden="1"/>
    </xf>
    <xf numFmtId="0" fontId="3" fillId="3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" fillId="4" borderId="0" xfId="0" applyFont="1" applyFill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3" fillId="3" borderId="0" xfId="0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selection activeCell="B3" sqref="B3"/>
    </sheetView>
  </sheetViews>
  <sheetFormatPr defaultColWidth="9.109375" defaultRowHeight="14.4" x14ac:dyDescent="0.3"/>
  <cols>
    <col min="1" max="1" width="4.5546875" style="3" customWidth="1"/>
    <col min="2" max="6" width="9.109375" style="3"/>
    <col min="7" max="7" width="18.33203125" style="3" customWidth="1"/>
    <col min="8" max="8" width="8.109375" style="15" customWidth="1"/>
    <col min="9" max="9" width="5.33203125" style="3" customWidth="1"/>
    <col min="10" max="10" width="15.5546875" style="3" customWidth="1"/>
    <col min="11" max="11" width="8.109375" style="3" customWidth="1"/>
    <col min="12" max="12" width="12.33203125" style="3" customWidth="1"/>
    <col min="13" max="13" width="24.5546875" style="3" customWidth="1"/>
    <col min="14" max="14" width="9.109375" style="3"/>
    <col min="15" max="15" width="10.6640625" style="3" customWidth="1"/>
    <col min="16" max="16384" width="9.109375" style="3"/>
  </cols>
  <sheetData>
    <row r="1" spans="1:14" s="16" customFormat="1" ht="51" customHeight="1" x14ac:dyDescent="0.3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30" customHeight="1" x14ac:dyDescent="0.3">
      <c r="A2" s="23" t="s">
        <v>85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3">
      <c r="A3" s="3" t="s">
        <v>16</v>
      </c>
      <c r="B3" s="2"/>
      <c r="C3" s="2"/>
      <c r="D3" s="2"/>
      <c r="E3" s="2"/>
      <c r="F3" s="2"/>
      <c r="G3" s="3" t="s">
        <v>0</v>
      </c>
      <c r="H3" s="4">
        <f>(B3+C3+D3+E3+F3)/5</f>
        <v>0</v>
      </c>
      <c r="I3" s="5"/>
      <c r="J3" s="6"/>
      <c r="K3" s="5"/>
    </row>
    <row r="4" spans="1:14" x14ac:dyDescent="0.3">
      <c r="A4" s="3" t="s">
        <v>17</v>
      </c>
      <c r="B4" s="2"/>
      <c r="C4" s="2"/>
      <c r="D4" s="2"/>
      <c r="E4" s="2"/>
      <c r="F4" s="2"/>
      <c r="G4" s="3" t="s">
        <v>0</v>
      </c>
      <c r="H4" s="4">
        <f>(B4+C4+D4+E4+F4)/5</f>
        <v>0</v>
      </c>
      <c r="I4" s="5" t="s">
        <v>51</v>
      </c>
      <c r="J4" s="6">
        <f>H7</f>
        <v>0</v>
      </c>
      <c r="K4" s="5"/>
    </row>
    <row r="5" spans="1:14" x14ac:dyDescent="0.3">
      <c r="A5" s="3" t="s">
        <v>18</v>
      </c>
      <c r="B5" s="2"/>
      <c r="C5" s="2"/>
      <c r="D5" s="2"/>
      <c r="E5" s="2"/>
      <c r="F5" s="2"/>
      <c r="G5" s="3" t="s">
        <v>0</v>
      </c>
      <c r="H5" s="4">
        <f>(B5+C5+D5+E5+F5)/5</f>
        <v>0</v>
      </c>
      <c r="I5" s="5" t="s">
        <v>52</v>
      </c>
      <c r="J5" s="6">
        <f>H8</f>
        <v>0</v>
      </c>
      <c r="K5" s="5"/>
    </row>
    <row r="6" spans="1:14" x14ac:dyDescent="0.3">
      <c r="A6" s="3" t="s">
        <v>19</v>
      </c>
      <c r="B6" s="2"/>
      <c r="C6" s="2"/>
      <c r="D6" s="2"/>
      <c r="E6" s="2"/>
      <c r="F6" s="2"/>
      <c r="G6" s="3" t="s">
        <v>0</v>
      </c>
      <c r="H6" s="4">
        <f>(B6+C6+D6+E6+F6)/5</f>
        <v>0</v>
      </c>
      <c r="I6" s="5" t="s">
        <v>53</v>
      </c>
      <c r="J6" s="6">
        <f>H4</f>
        <v>0</v>
      </c>
      <c r="K6" s="5"/>
    </row>
    <row r="7" spans="1:14" x14ac:dyDescent="0.3">
      <c r="A7" s="3" t="s">
        <v>20</v>
      </c>
      <c r="B7" s="2"/>
      <c r="C7" s="2"/>
      <c r="D7" s="2"/>
      <c r="E7" s="2"/>
      <c r="F7" s="2"/>
      <c r="G7" s="3" t="s">
        <v>0</v>
      </c>
      <c r="H7" s="4">
        <f>(B7+C7+D7+E7+F7)/1</f>
        <v>0</v>
      </c>
      <c r="I7" s="5" t="s">
        <v>54</v>
      </c>
      <c r="J7" s="6">
        <f>H5</f>
        <v>0</v>
      </c>
      <c r="K7" s="5"/>
    </row>
    <row r="8" spans="1:14" x14ac:dyDescent="0.3">
      <c r="A8" s="3" t="s">
        <v>21</v>
      </c>
      <c r="B8" s="2"/>
      <c r="C8" s="2"/>
      <c r="D8" s="2"/>
      <c r="E8" s="2"/>
      <c r="F8" s="2"/>
      <c r="G8" s="3" t="s">
        <v>0</v>
      </c>
      <c r="H8" s="4">
        <f>(B8+C8+D8+E8+F8)/1</f>
        <v>0</v>
      </c>
      <c r="I8" s="5" t="s">
        <v>55</v>
      </c>
      <c r="J8" s="6">
        <f>H6*0.5</f>
        <v>0</v>
      </c>
      <c r="K8" s="5"/>
    </row>
    <row r="9" spans="1:14" x14ac:dyDescent="0.3">
      <c r="A9" s="3" t="s">
        <v>22</v>
      </c>
      <c r="B9" s="2"/>
      <c r="C9" s="2"/>
      <c r="D9" s="2"/>
      <c r="E9" s="2"/>
      <c r="F9" s="2"/>
      <c r="G9" s="3" t="s">
        <v>0</v>
      </c>
      <c r="H9" s="4">
        <f>(B9+C9+D9+E9+F9)/5</f>
        <v>0</v>
      </c>
      <c r="I9" s="5" t="s">
        <v>56</v>
      </c>
      <c r="J9" s="6">
        <f>H29*0.3+H30*0.1</f>
        <v>0</v>
      </c>
      <c r="K9" s="5"/>
    </row>
    <row r="10" spans="1:14" x14ac:dyDescent="0.3">
      <c r="A10" s="3" t="s">
        <v>23</v>
      </c>
      <c r="B10" s="2"/>
      <c r="C10" s="2"/>
      <c r="D10" s="2"/>
      <c r="E10" s="2"/>
      <c r="F10" s="2"/>
      <c r="G10" s="3" t="s">
        <v>0</v>
      </c>
      <c r="H10" s="4">
        <f>(B10+C10+D10+E10+F10)/5</f>
        <v>0</v>
      </c>
      <c r="I10" s="5" t="s">
        <v>59</v>
      </c>
      <c r="J10" s="6">
        <f>H31*3</f>
        <v>0</v>
      </c>
      <c r="K10" s="5"/>
    </row>
    <row r="11" spans="1:14" x14ac:dyDescent="0.3">
      <c r="A11" s="3" t="s">
        <v>24</v>
      </c>
      <c r="B11" s="2"/>
      <c r="C11" s="2"/>
      <c r="D11" s="2"/>
      <c r="E11" s="2"/>
      <c r="F11" s="2"/>
      <c r="G11" s="3" t="s">
        <v>0</v>
      </c>
      <c r="H11" s="4">
        <f t="shared" ref="H11:H18" si="0">(B11+C11+D11+E11+F11)/5</f>
        <v>0</v>
      </c>
      <c r="I11" s="5" t="s">
        <v>58</v>
      </c>
      <c r="J11" s="6">
        <f>H32*2</f>
        <v>0</v>
      </c>
      <c r="K11" s="5"/>
    </row>
    <row r="12" spans="1:14" x14ac:dyDescent="0.3">
      <c r="A12" s="3" t="s">
        <v>25</v>
      </c>
      <c r="B12" s="2"/>
      <c r="C12" s="2"/>
      <c r="D12" s="2"/>
      <c r="E12" s="2"/>
      <c r="F12" s="2"/>
      <c r="G12" s="3" t="s">
        <v>0</v>
      </c>
      <c r="H12" s="4">
        <f t="shared" si="0"/>
        <v>0</v>
      </c>
      <c r="I12" s="5" t="s">
        <v>60</v>
      </c>
      <c r="J12" s="6">
        <f>H33</f>
        <v>0</v>
      </c>
      <c r="K12" s="5"/>
    </row>
    <row r="13" spans="1:14" x14ac:dyDescent="0.3">
      <c r="A13" s="3" t="s">
        <v>26</v>
      </c>
      <c r="B13" s="2"/>
      <c r="C13" s="2"/>
      <c r="D13" s="2"/>
      <c r="E13" s="2"/>
      <c r="F13" s="2"/>
      <c r="G13" s="3" t="s">
        <v>0</v>
      </c>
      <c r="H13" s="4">
        <f t="shared" si="0"/>
        <v>0</v>
      </c>
      <c r="I13" s="5" t="s">
        <v>57</v>
      </c>
      <c r="J13" s="6">
        <f>H34*3</f>
        <v>0</v>
      </c>
      <c r="K13" s="5"/>
    </row>
    <row r="14" spans="1:14" x14ac:dyDescent="0.3">
      <c r="A14" s="3" t="s">
        <v>27</v>
      </c>
      <c r="B14" s="2"/>
      <c r="C14" s="2"/>
      <c r="D14" s="2"/>
      <c r="E14" s="2"/>
      <c r="F14" s="2"/>
      <c r="G14" s="3" t="s">
        <v>0</v>
      </c>
      <c r="H14" s="4">
        <f t="shared" si="0"/>
        <v>0</v>
      </c>
      <c r="I14" s="5" t="s">
        <v>61</v>
      </c>
      <c r="J14" s="6">
        <f>H35*2</f>
        <v>0</v>
      </c>
      <c r="K14" s="5"/>
      <c r="N14" s="5"/>
    </row>
    <row r="15" spans="1:14" x14ac:dyDescent="0.3">
      <c r="A15" s="3" t="s">
        <v>28</v>
      </c>
      <c r="B15" s="2"/>
      <c r="C15" s="2"/>
      <c r="D15" s="2"/>
      <c r="E15" s="2"/>
      <c r="F15" s="2"/>
      <c r="G15" s="3" t="s">
        <v>0</v>
      </c>
      <c r="H15" s="4">
        <f t="shared" si="0"/>
        <v>0</v>
      </c>
      <c r="I15" s="5" t="s">
        <v>62</v>
      </c>
      <c r="J15" s="6">
        <f>H36</f>
        <v>0</v>
      </c>
      <c r="K15" s="5"/>
      <c r="L15" s="10"/>
    </row>
    <row r="16" spans="1:14" x14ac:dyDescent="0.3">
      <c r="A16" s="3" t="s">
        <v>29</v>
      </c>
      <c r="B16" s="2"/>
      <c r="C16" s="2"/>
      <c r="D16" s="2"/>
      <c r="E16" s="2"/>
      <c r="F16" s="2"/>
      <c r="G16" s="3" t="s">
        <v>0</v>
      </c>
      <c r="H16" s="4">
        <f t="shared" si="0"/>
        <v>0</v>
      </c>
      <c r="J16" s="6"/>
      <c r="K16" s="5"/>
    </row>
    <row r="17" spans="1:12" x14ac:dyDescent="0.3">
      <c r="A17" s="3" t="s">
        <v>30</v>
      </c>
      <c r="B17" s="2"/>
      <c r="C17" s="2"/>
      <c r="D17" s="2"/>
      <c r="E17" s="2"/>
      <c r="F17" s="2"/>
      <c r="G17" s="3" t="s">
        <v>0</v>
      </c>
      <c r="H17" s="4">
        <f t="shared" si="0"/>
        <v>0</v>
      </c>
      <c r="I17" s="7" t="s">
        <v>63</v>
      </c>
      <c r="J17" s="6">
        <f>H9*3</f>
        <v>0</v>
      </c>
      <c r="K17" s="7"/>
      <c r="L17" s="10"/>
    </row>
    <row r="18" spans="1:12" x14ac:dyDescent="0.3">
      <c r="A18" s="3" t="s">
        <v>31</v>
      </c>
      <c r="B18" s="2"/>
      <c r="C18" s="2"/>
      <c r="D18" s="2"/>
      <c r="E18" s="2"/>
      <c r="F18" s="2"/>
      <c r="G18" s="3" t="s">
        <v>0</v>
      </c>
      <c r="H18" s="4">
        <f t="shared" si="0"/>
        <v>0</v>
      </c>
      <c r="I18" s="7" t="s">
        <v>64</v>
      </c>
      <c r="J18" s="6">
        <f>H10*2.5</f>
        <v>0</v>
      </c>
      <c r="K18" s="7"/>
      <c r="L18" s="10"/>
    </row>
    <row r="19" spans="1:12" x14ac:dyDescent="0.3">
      <c r="A19" s="3" t="s">
        <v>32</v>
      </c>
      <c r="B19" s="2"/>
      <c r="C19" s="2"/>
      <c r="D19" s="2"/>
      <c r="E19" s="2"/>
      <c r="F19" s="2"/>
      <c r="G19" s="3" t="s">
        <v>0</v>
      </c>
      <c r="H19" s="4">
        <f t="shared" ref="H19:H30" si="1">(B19+C19+D19+E19+F19)/5</f>
        <v>0</v>
      </c>
      <c r="I19" s="7" t="s">
        <v>65</v>
      </c>
      <c r="J19" s="6">
        <f>H11</f>
        <v>0</v>
      </c>
      <c r="K19" s="10"/>
      <c r="L19" s="10"/>
    </row>
    <row r="20" spans="1:12" x14ac:dyDescent="0.3">
      <c r="A20" s="3" t="s">
        <v>33</v>
      </c>
      <c r="B20" s="2"/>
      <c r="C20" s="2"/>
      <c r="D20" s="2"/>
      <c r="E20" s="2"/>
      <c r="F20" s="2"/>
      <c r="G20" s="3" t="s">
        <v>0</v>
      </c>
      <c r="H20" s="4">
        <f t="shared" si="1"/>
        <v>0</v>
      </c>
      <c r="I20" s="7" t="s">
        <v>66</v>
      </c>
      <c r="J20" s="6">
        <f>H12</f>
        <v>0</v>
      </c>
      <c r="K20" s="7"/>
      <c r="L20" s="10"/>
    </row>
    <row r="21" spans="1:12" x14ac:dyDescent="0.3">
      <c r="A21" s="3" t="s">
        <v>34</v>
      </c>
      <c r="B21" s="2"/>
      <c r="C21" s="1"/>
      <c r="D21" s="1"/>
      <c r="E21" s="1"/>
      <c r="F21" s="1"/>
      <c r="G21" s="3" t="s">
        <v>0</v>
      </c>
      <c r="H21" s="4">
        <f t="shared" si="1"/>
        <v>0</v>
      </c>
      <c r="I21" s="7" t="s">
        <v>67</v>
      </c>
      <c r="J21" s="6">
        <f>H13*2</f>
        <v>0</v>
      </c>
      <c r="K21" s="7"/>
      <c r="L21" s="10"/>
    </row>
    <row r="22" spans="1:12" x14ac:dyDescent="0.3">
      <c r="A22" s="3" t="s">
        <v>35</v>
      </c>
      <c r="B22" s="1"/>
      <c r="C22" s="1"/>
      <c r="D22" s="1"/>
      <c r="E22" s="1"/>
      <c r="F22" s="1"/>
      <c r="G22" s="3" t="s">
        <v>0</v>
      </c>
      <c r="H22" s="4">
        <f>(B22+C22+D22+E22+F22)/5</f>
        <v>0</v>
      </c>
      <c r="I22" s="7" t="s">
        <v>68</v>
      </c>
      <c r="J22" s="6">
        <f>H14</f>
        <v>0</v>
      </c>
      <c r="K22" s="7"/>
      <c r="L22" s="10"/>
    </row>
    <row r="23" spans="1:12" x14ac:dyDescent="0.3">
      <c r="A23" s="3" t="s">
        <v>36</v>
      </c>
      <c r="B23" s="1"/>
      <c r="C23" s="1"/>
      <c r="D23" s="1"/>
      <c r="E23" s="1"/>
      <c r="F23" s="1"/>
      <c r="G23" s="3" t="s">
        <v>0</v>
      </c>
      <c r="H23" s="4">
        <f t="shared" si="1"/>
        <v>0</v>
      </c>
      <c r="J23" s="8"/>
      <c r="K23" s="7"/>
      <c r="L23" s="10"/>
    </row>
    <row r="24" spans="1:12" x14ac:dyDescent="0.3">
      <c r="A24" s="3" t="s">
        <v>37</v>
      </c>
      <c r="B24" s="1"/>
      <c r="C24" s="1"/>
      <c r="D24" s="1"/>
      <c r="E24" s="1"/>
      <c r="F24" s="1"/>
      <c r="G24" s="3" t="s">
        <v>0</v>
      </c>
      <c r="H24" s="4">
        <f t="shared" si="1"/>
        <v>0</v>
      </c>
      <c r="I24" s="7" t="s">
        <v>69</v>
      </c>
      <c r="J24" s="6">
        <f>H15*0.5</f>
        <v>0</v>
      </c>
      <c r="K24" s="7"/>
      <c r="L24" s="10"/>
    </row>
    <row r="25" spans="1:12" x14ac:dyDescent="0.3">
      <c r="A25" s="3" t="s">
        <v>38</v>
      </c>
      <c r="B25" s="2"/>
      <c r="C25" s="2"/>
      <c r="D25" s="2"/>
      <c r="E25" s="2"/>
      <c r="F25" s="2"/>
      <c r="G25" s="3" t="s">
        <v>0</v>
      </c>
      <c r="H25" s="4">
        <f t="shared" si="1"/>
        <v>0</v>
      </c>
      <c r="I25" s="7" t="s">
        <v>70</v>
      </c>
      <c r="J25" s="6">
        <f>H16*0.2</f>
        <v>0</v>
      </c>
      <c r="K25" s="7"/>
      <c r="L25" s="10"/>
    </row>
    <row r="26" spans="1:12" x14ac:dyDescent="0.3">
      <c r="A26" s="3" t="s">
        <v>39</v>
      </c>
      <c r="B26" s="1"/>
      <c r="C26" s="1"/>
      <c r="D26" s="1"/>
      <c r="E26" s="1"/>
      <c r="F26" s="1"/>
      <c r="G26" s="3" t="s">
        <v>0</v>
      </c>
      <c r="H26" s="4">
        <f t="shared" si="1"/>
        <v>0</v>
      </c>
      <c r="I26" s="7" t="s">
        <v>71</v>
      </c>
      <c r="J26" s="6">
        <f>H17</f>
        <v>0</v>
      </c>
      <c r="K26" s="10"/>
      <c r="L26" s="10"/>
    </row>
    <row r="27" spans="1:12" x14ac:dyDescent="0.3">
      <c r="A27" s="3" t="s">
        <v>40</v>
      </c>
      <c r="B27" s="1"/>
      <c r="C27" s="1"/>
      <c r="D27" s="1"/>
      <c r="E27" s="1"/>
      <c r="F27" s="1"/>
      <c r="G27" s="3" t="s">
        <v>0</v>
      </c>
      <c r="H27" s="4">
        <f t="shared" si="1"/>
        <v>0</v>
      </c>
      <c r="I27" s="7" t="s">
        <v>72</v>
      </c>
      <c r="J27" s="6">
        <f>H18*0.8</f>
        <v>0</v>
      </c>
    </row>
    <row r="28" spans="1:12" x14ac:dyDescent="0.3">
      <c r="A28" s="3" t="s">
        <v>41</v>
      </c>
      <c r="B28" s="1"/>
      <c r="C28" s="1"/>
      <c r="D28" s="1"/>
      <c r="E28" s="1"/>
      <c r="F28" s="1"/>
      <c r="G28" s="3" t="s">
        <v>0</v>
      </c>
      <c r="H28" s="4">
        <f t="shared" si="1"/>
        <v>0</v>
      </c>
      <c r="I28" s="7" t="s">
        <v>73</v>
      </c>
      <c r="J28" s="6">
        <f>H19*3</f>
        <v>0</v>
      </c>
    </row>
    <row r="29" spans="1:12" x14ac:dyDescent="0.3">
      <c r="A29" s="3" t="s">
        <v>42</v>
      </c>
      <c r="B29" s="2"/>
      <c r="C29" s="2"/>
      <c r="D29" s="2"/>
      <c r="E29" s="2"/>
      <c r="F29" s="2"/>
      <c r="G29" s="3" t="s">
        <v>0</v>
      </c>
      <c r="H29" s="4">
        <f t="shared" si="1"/>
        <v>0</v>
      </c>
      <c r="I29" s="7" t="s">
        <v>74</v>
      </c>
      <c r="J29" s="6">
        <f>H20*4</f>
        <v>0</v>
      </c>
      <c r="K29" s="5"/>
    </row>
    <row r="30" spans="1:12" x14ac:dyDescent="0.3">
      <c r="A30" s="3" t="s">
        <v>43</v>
      </c>
      <c r="B30" s="1"/>
      <c r="C30" s="1"/>
      <c r="D30" s="1"/>
      <c r="E30" s="1"/>
      <c r="F30" s="1"/>
      <c r="G30" s="3" t="s">
        <v>0</v>
      </c>
      <c r="H30" s="4">
        <f t="shared" si="1"/>
        <v>0</v>
      </c>
      <c r="I30" s="7" t="s">
        <v>75</v>
      </c>
      <c r="J30" s="6">
        <f>H21*2</f>
        <v>0</v>
      </c>
      <c r="K30" s="5"/>
    </row>
    <row r="31" spans="1:12" x14ac:dyDescent="0.3">
      <c r="A31" s="3" t="s">
        <v>44</v>
      </c>
      <c r="B31" s="1"/>
      <c r="C31" s="1"/>
      <c r="D31" s="1"/>
      <c r="E31" s="1"/>
      <c r="F31" s="1"/>
      <c r="G31" s="3" t="s">
        <v>0</v>
      </c>
      <c r="H31" s="4">
        <f>(B31+C31+D31+E31+F31)/5</f>
        <v>0</v>
      </c>
      <c r="I31" s="7" t="s">
        <v>76</v>
      </c>
      <c r="J31" s="6">
        <f>IF(H21,H22/H21*2,0)</f>
        <v>0</v>
      </c>
      <c r="K31" s="5"/>
    </row>
    <row r="32" spans="1:12" x14ac:dyDescent="0.3">
      <c r="A32" s="3" t="s">
        <v>45</v>
      </c>
      <c r="B32" s="1"/>
      <c r="C32" s="1"/>
      <c r="D32" s="1"/>
      <c r="E32" s="1"/>
      <c r="F32" s="1"/>
      <c r="G32" s="3" t="s">
        <v>0</v>
      </c>
      <c r="H32" s="4">
        <f t="shared" ref="H32:H37" si="2">(B32+C32+D32+E32+F32)/5</f>
        <v>0</v>
      </c>
      <c r="I32" s="7" t="s">
        <v>77</v>
      </c>
      <c r="J32" s="6">
        <f>IF(H21,H23/H21*4,0)</f>
        <v>0</v>
      </c>
      <c r="K32" s="5"/>
    </row>
    <row r="33" spans="1:13" x14ac:dyDescent="0.3">
      <c r="A33" s="3" t="s">
        <v>46</v>
      </c>
      <c r="B33" s="1"/>
      <c r="C33" s="1"/>
      <c r="D33" s="1"/>
      <c r="E33" s="1"/>
      <c r="F33" s="1"/>
      <c r="G33" s="3" t="s">
        <v>0</v>
      </c>
      <c r="H33" s="4">
        <f t="shared" si="2"/>
        <v>0</v>
      </c>
      <c r="I33" s="7" t="s">
        <v>78</v>
      </c>
      <c r="J33" s="6">
        <f>H24</f>
        <v>0</v>
      </c>
      <c r="K33" s="5"/>
    </row>
    <row r="34" spans="1:13" x14ac:dyDescent="0.3">
      <c r="A34" s="3" t="s">
        <v>47</v>
      </c>
      <c r="B34" s="1"/>
      <c r="C34" s="1"/>
      <c r="D34" s="1"/>
      <c r="E34" s="1"/>
      <c r="F34" s="1"/>
      <c r="G34" s="3" t="s">
        <v>0</v>
      </c>
      <c r="H34" s="4">
        <f t="shared" si="2"/>
        <v>0</v>
      </c>
      <c r="I34" s="7" t="s">
        <v>79</v>
      </c>
      <c r="J34" s="6">
        <f>IF(H24,H25/H24*2,0)</f>
        <v>0</v>
      </c>
      <c r="K34" s="5"/>
    </row>
    <row r="35" spans="1:13" x14ac:dyDescent="0.3">
      <c r="A35" s="3" t="s">
        <v>48</v>
      </c>
      <c r="B35" s="1"/>
      <c r="C35" s="1"/>
      <c r="D35" s="1"/>
      <c r="E35" s="1"/>
      <c r="F35" s="1"/>
      <c r="G35" s="3" t="s">
        <v>0</v>
      </c>
      <c r="H35" s="4">
        <f t="shared" si="2"/>
        <v>0</v>
      </c>
      <c r="I35" s="7" t="s">
        <v>80</v>
      </c>
      <c r="J35" s="6">
        <f>H26*0.5</f>
        <v>0</v>
      </c>
      <c r="K35" s="5"/>
    </row>
    <row r="36" spans="1:13" x14ac:dyDescent="0.3">
      <c r="A36" s="3" t="s">
        <v>49</v>
      </c>
      <c r="B36" s="1"/>
      <c r="C36" s="1"/>
      <c r="D36" s="1"/>
      <c r="E36" s="1"/>
      <c r="F36" s="1"/>
      <c r="G36" s="3" t="s">
        <v>0</v>
      </c>
      <c r="H36" s="4">
        <f t="shared" si="2"/>
        <v>0</v>
      </c>
      <c r="I36" s="7" t="s">
        <v>81</v>
      </c>
      <c r="J36" s="6">
        <f>IF(H26,H27/H26*2,0)</f>
        <v>0</v>
      </c>
      <c r="K36" s="5"/>
    </row>
    <row r="37" spans="1:13" x14ac:dyDescent="0.3">
      <c r="A37" s="3" t="s">
        <v>50</v>
      </c>
      <c r="B37" s="1"/>
      <c r="C37" s="1"/>
      <c r="D37" s="1"/>
      <c r="E37" s="1"/>
      <c r="F37" s="1"/>
      <c r="G37" s="3" t="s">
        <v>0</v>
      </c>
      <c r="H37" s="4">
        <f t="shared" si="2"/>
        <v>0</v>
      </c>
      <c r="I37" s="7" t="s">
        <v>82</v>
      </c>
      <c r="J37" s="6">
        <f>IF(H26,H28/H26*4,0)</f>
        <v>0</v>
      </c>
      <c r="K37" s="5"/>
    </row>
    <row r="38" spans="1:13" ht="51.6" customHeight="1" x14ac:dyDescent="0.55000000000000004">
      <c r="B38" s="20" t="s">
        <v>86</v>
      </c>
      <c r="C38" s="20"/>
      <c r="D38" s="20"/>
      <c r="E38" s="20"/>
      <c r="F38" s="20"/>
      <c r="G38" s="9"/>
      <c r="H38" s="17"/>
      <c r="I38" s="19" t="s">
        <v>1</v>
      </c>
      <c r="J38" s="18">
        <f>J4+J5+J6+J7+J8+J9+J10+J11+J12+J13+J14+J15+J16+J17+J18+J19+J20+J21+J22+J23+J24+J25+J26+J27+J28+J29+J30+J31+J32+J33+J34+J35+J36+J37</f>
        <v>0</v>
      </c>
      <c r="K38" s="5"/>
      <c r="M38" s="11"/>
    </row>
    <row r="39" spans="1:13" ht="67.8" customHeight="1" x14ac:dyDescent="0.4">
      <c r="A39" s="12"/>
      <c r="B39" s="12"/>
      <c r="C39" s="21" t="s">
        <v>9</v>
      </c>
      <c r="D39" s="21"/>
      <c r="E39" s="21"/>
      <c r="F39" s="21"/>
      <c r="G39" s="13" t="s">
        <v>2</v>
      </c>
      <c r="H39" s="25" t="s">
        <v>15</v>
      </c>
      <c r="I39" s="25"/>
      <c r="J39" s="25"/>
    </row>
    <row r="40" spans="1:13" ht="21" x14ac:dyDescent="0.4">
      <c r="A40" s="21" t="s">
        <v>12</v>
      </c>
      <c r="B40" s="21"/>
      <c r="C40" s="24" t="s">
        <v>13</v>
      </c>
      <c r="D40" s="24"/>
      <c r="E40" s="24"/>
      <c r="F40" s="24"/>
      <c r="G40" s="14" t="s">
        <v>83</v>
      </c>
      <c r="H40" s="26" t="s">
        <v>3</v>
      </c>
      <c r="I40" s="26"/>
      <c r="J40" s="26"/>
    </row>
    <row r="41" spans="1:13" ht="21" x14ac:dyDescent="0.4">
      <c r="A41" s="21"/>
      <c r="B41" s="21"/>
      <c r="C41" s="24" t="s">
        <v>13</v>
      </c>
      <c r="D41" s="24"/>
      <c r="E41" s="24"/>
      <c r="F41" s="24"/>
      <c r="G41" s="14" t="s">
        <v>6</v>
      </c>
      <c r="H41" s="26" t="s">
        <v>4</v>
      </c>
      <c r="I41" s="26"/>
      <c r="J41" s="26"/>
    </row>
    <row r="42" spans="1:13" ht="21" x14ac:dyDescent="0.4">
      <c r="A42" s="21"/>
      <c r="B42" s="21"/>
      <c r="C42" s="24" t="s">
        <v>14</v>
      </c>
      <c r="D42" s="24"/>
      <c r="E42" s="24"/>
      <c r="F42" s="24"/>
      <c r="G42" s="14" t="s">
        <v>7</v>
      </c>
      <c r="H42" s="26" t="s">
        <v>5</v>
      </c>
      <c r="I42" s="26"/>
      <c r="J42" s="26"/>
    </row>
    <row r="43" spans="1:13" ht="21" x14ac:dyDescent="0.4">
      <c r="A43" s="21"/>
      <c r="B43" s="21"/>
      <c r="C43" s="24" t="s">
        <v>10</v>
      </c>
      <c r="D43" s="24"/>
      <c r="E43" s="24"/>
      <c r="F43" s="24"/>
      <c r="G43" s="14" t="s">
        <v>8</v>
      </c>
      <c r="H43" s="26" t="s">
        <v>11</v>
      </c>
      <c r="I43" s="26"/>
      <c r="J43" s="26"/>
    </row>
  </sheetData>
  <sheetProtection algorithmName="SHA-512" hashValue="I3uP+ym1TsMNQR1z3/wznPpQQL+uN8qzBc78f7oZsMyQNzYI91If/mt1VNhKB2ZMsmon1HZVBnBneIG1MTzXrw==" saltValue="JGVqguIo4yjtAssnMYk97Q==" spinCount="100000" sheet="1" objects="1" scenarios="1" selectLockedCells="1"/>
  <mergeCells count="14">
    <mergeCell ref="C41:F41"/>
    <mergeCell ref="C42:F42"/>
    <mergeCell ref="C43:F43"/>
    <mergeCell ref="A40:B43"/>
    <mergeCell ref="H39:J39"/>
    <mergeCell ref="H40:J40"/>
    <mergeCell ref="H41:J41"/>
    <mergeCell ref="H42:J42"/>
    <mergeCell ref="H43:J43"/>
    <mergeCell ref="B38:F38"/>
    <mergeCell ref="C39:F39"/>
    <mergeCell ref="A1:J1"/>
    <mergeCell ref="A2:J2"/>
    <mergeCell ref="C40:F40"/>
  </mergeCells>
  <pageMargins left="0.70866141732283472" right="0.51181102362204722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2024-11-15T14:54:31Z</dcterms:modified>
</cp:coreProperties>
</file>